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8.02.2026 - A- SRB FILES WORK IN PROGRESS\709 - 30.08.2025 - JSB - SECOND FL REVISED PRESENTATION LAYOUT\BILL OF QUANTITY\24.02.2026- BOQ - ELECTRICAL &amp; ALLIED WORKS\"/>
    </mc:Choice>
  </mc:AlternateContent>
  <bookViews>
    <workbookView xWindow="0" yWindow="0" windowWidth="28800" windowHeight="12300"/>
  </bookViews>
  <sheets>
    <sheet name="SUMMARY" sheetId="1" r:id="rId1"/>
    <sheet name="electricals" sheetId="2" r:id="rId2"/>
    <sheet name="light fitting" sheetId="3" r:id="rId3"/>
    <sheet name="FAS" sheetId="4" r:id="rId4"/>
    <sheet name="CCTV &amp; EPABX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9" i="5"/>
  <c r="C8" i="5"/>
  <c r="C7" i="5"/>
  <c r="E9" i="4"/>
  <c r="E10" i="4" s="1"/>
  <c r="E15" i="4"/>
  <c r="C27" i="2"/>
  <c r="C26" i="2"/>
  <c r="C25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E16" i="4" l="1"/>
</calcChain>
</file>

<file path=xl/sharedStrings.xml><?xml version="1.0" encoding="utf-8"?>
<sst xmlns="http://schemas.openxmlformats.org/spreadsheetml/2006/main" count="175" uniqueCount="113">
  <si>
    <t>Description</t>
  </si>
  <si>
    <t>AMOUNT</t>
  </si>
  <si>
    <t>A</t>
  </si>
  <si>
    <t>Rs.</t>
  </si>
  <si>
    <t>B</t>
  </si>
  <si>
    <t>ELECTRICALS LIGHT FITTING SUPPLY</t>
  </si>
  <si>
    <t>C</t>
  </si>
  <si>
    <t>FIRE ALARM SYSTEM</t>
  </si>
  <si>
    <t>D</t>
  </si>
  <si>
    <t>TOTAL AMOUNT BEFORE GST</t>
  </si>
  <si>
    <t>ADD 18% GST</t>
  </si>
  <si>
    <t>TOTAL AMOUNT WITH GST</t>
  </si>
  <si>
    <t xml:space="preserve">Sr. No </t>
  </si>
  <si>
    <t>Particulars</t>
  </si>
  <si>
    <t>Qty.</t>
  </si>
  <si>
    <t>Unit</t>
  </si>
  <si>
    <t>Rate (Rs.)</t>
  </si>
  <si>
    <t>Amount</t>
  </si>
  <si>
    <t>A.</t>
  </si>
  <si>
    <t>Second Floor</t>
  </si>
  <si>
    <t>Pts.</t>
  </si>
  <si>
    <t>Supply and Fixing  of sub-light point</t>
  </si>
  <si>
    <t>S &amp; F  of sub-6amp plug point</t>
  </si>
  <si>
    <t>S &amp; F  of sub 16amp power point.</t>
  </si>
  <si>
    <t>Rmt.</t>
  </si>
  <si>
    <t>S &amp; F  of  BELL POINT</t>
  </si>
  <si>
    <t>Nos.</t>
  </si>
  <si>
    <t>S &amp; F of main wiring using 4 x 10 sq.mm. Polycab make ISI mark Copper armoured cable.(a/c outdoor)</t>
  </si>
  <si>
    <t>Electrical supply and light arrangement for all contractors work.(Three Floor)</t>
  </si>
  <si>
    <t>Job</t>
  </si>
  <si>
    <t>S &amp; F of   earth conductor using 8 swg copper bare earth conductor.</t>
  </si>
  <si>
    <t xml:space="preserve">S &amp; F of 1.0 sqmm 2core bell running </t>
  </si>
  <si>
    <t>mtr</t>
  </si>
  <si>
    <t>S &amp; F of 63amp mcbo with ip65 box</t>
  </si>
  <si>
    <t>S &amp; F of 12way VTPN d.b MCCB, 100 Amp. , 63 Amp. TPN MCB- 3 Nos.,sp mcb 27no   (Switchgear Make: legrand)</t>
  </si>
  <si>
    <t>S &amp; F of 3 Phase 8way lighting DB using Legrand make 63 Amp., 4Pole RCCB and 24 Nos. SPMCB with powder coated box.</t>
  </si>
  <si>
    <t>S &amp; F of TPN 8way DB (For invertor)</t>
  </si>
  <si>
    <t>S &amp; F of TPN 8way   DB (For UPS)</t>
  </si>
  <si>
    <t>S &amp; F OF TPN 8WAY D.B. ( FOR ROW POWER )</t>
  </si>
  <si>
    <t xml:space="preserve">SUPPLY AND FIXING OF 35SQMM 4core ALUMINUM ARMERED CABLE </t>
  </si>
  <si>
    <t>MTR</t>
  </si>
  <si>
    <t>Removing of old wiring.</t>
  </si>
  <si>
    <t>JOB</t>
  </si>
  <si>
    <t>Supply and Fixing  of light point using 1 sq.mm. Anchor/Polycab make FRLS multi-stand copper wire, Diamond make concealed PVC pipng,Legrand make mylinc model switches.</t>
  </si>
  <si>
    <t>Supply and Fixing  of Celling fan point with regulator</t>
  </si>
  <si>
    <t>S &amp; F  of separate plug points using 2.5 sq. m.m. Anchor/Polycab make FRLS multi stand copper wire, Diamond make concealed PVC pipng,Legrand make mylinc model 6 Amps modular switch socket, etc.</t>
  </si>
  <si>
    <t>S &amp; F  of separate plug points using 1.5 sq. m.m. Anchor/Polycab make FRLS multi stand copper wire, Diamond make concealed PVC pipng,Legrand make mylinc model 6 Amps modular switch socket, etc.(a/c indoor unit)</t>
  </si>
  <si>
    <t>S &amp; F  of anchor fastener fixing 10mmx 75mm with hook and round white rod</t>
  </si>
  <si>
    <t>S &amp; F  of 15 Amps power point using Anchor/Polycab make 2.5 sq.mm. FRLS multi stand copper wire, Diamond make concealed PVC pipng,Legrand make mylinc model 15 Amps, switch socket.</t>
  </si>
  <si>
    <t>S &amp; F  of sub-main wiring using 2.5 sq. mm. Anchor/Polycab make FRLS multi stand copper wire, Diamond make concealed PVC piping.(Raw Power) for lighting</t>
  </si>
  <si>
    <t>S &amp; F  of sub-main wiring using 2.5 sq. mm. Anchor/Polycab make FRLS multi stand copper wire, Diamond make concealed PVC piping.(UPS)</t>
  </si>
  <si>
    <t>S &amp; F  of sub-main wiring using 2.5 sq. mm. Anchor/Polycab make FRLS multi stand copper wire, Diamond make concealed PVC piping.(row power)</t>
  </si>
  <si>
    <t>S &amp; F of main wiring using 4 x 4 sq.mm. Anchor/Polycab make FRLS multi stand copper wire, concealed PVC piping. (UPS Outgoing Supply)</t>
  </si>
  <si>
    <t>S &amp; F of main wiring using 2 x 4 sq.mm. Anchor/Polycab make FRLS multi stand copper wire, concealed PVC piping.(Invertor Outgoing Supply)</t>
  </si>
  <si>
    <t>S &amp; F  of sub-main wiring using 1.5 sq. mm. Anchor/Polycab make FRLS multi stand copper wire, Diamond make concealed PVC piping.(Raw Power)a/c</t>
  </si>
  <si>
    <t>S &amp; F  of sub-main wiring using 1.5 sq. mm. Anchor/Polycab make FRLS multi stand copper wire, Diamond make concealed PVC piping.(inverter)</t>
  </si>
  <si>
    <t>Fixing of Fixtures, downlighter, cabinet light, 2'x2'fitting, celling fan, exhaust fan, tube fitting, mirror light, picture light etc. (Labour charge)</t>
  </si>
  <si>
    <t>Sr.</t>
  </si>
  <si>
    <t>LIGHT FITTING</t>
  </si>
  <si>
    <t>HAVELLS MAKE 15WATT LED TYPE DOWNLIGHTER FITTING WH</t>
  </si>
  <si>
    <t>No</t>
  </si>
  <si>
    <t>HAVELLS MAKE 12WATT LED TYPE DOWNLIGHTER FITTING WH</t>
  </si>
  <si>
    <t xml:space="preserve">CABINET FITTING </t>
  </si>
  <si>
    <t xml:space="preserve">PICTURE LIGHT </t>
  </si>
  <si>
    <t>HANHING LIGHT AS PER SELECTION ROUND</t>
  </si>
  <si>
    <t>CELING FAN 1200MM MAKE CROMPTON HS</t>
  </si>
  <si>
    <t>HAVELLS MAKE 2' X 2' CONCILED LED LIGHT FITTING</t>
  </si>
  <si>
    <t xml:space="preserve">HANGING LIGHT RECTANGLE </t>
  </si>
  <si>
    <t>NO</t>
  </si>
  <si>
    <t>EXHAUST FAN 150MM make Crompton</t>
  </si>
  <si>
    <t>SN</t>
  </si>
  <si>
    <t>Item Description</t>
  </si>
  <si>
    <t>Make</t>
  </si>
  <si>
    <t>Qty</t>
  </si>
  <si>
    <t xml:space="preserve"> Rate</t>
  </si>
  <si>
    <t>SUPPLY AND FIXING OF 1 Loop Addressable Fire Alarm Panel: Intelligent Fire Alarm Control Panel - Single Loop expandable upto 2 Loops, Maximum 235 Addressable Devices per Loop, 30 Zone, 2 Bell Circuit, Integrated  PSU with Battery Charger &amp; Batteries, (Certificated by LPCB)</t>
  </si>
  <si>
    <t>GST</t>
  </si>
  <si>
    <t>SUPPLY AND FIXING Addressable Smoke Detector Intelligent Optical Detector, Drift Compensation, Sensitivity Adjustment, 8 Bit Processor. Below False Ceiling</t>
  </si>
  <si>
    <t>SUPPLY AND FIXING Addressable Smoke Detector Intelligent Optical Detector, Drift Compensation, Sensitivity Adjustment, 8 Bit Processor. Above False Ceiling</t>
  </si>
  <si>
    <t>SUPPLY AND FIXING Response Indicator for AFC Detectors</t>
  </si>
  <si>
    <t>Honeywell</t>
  </si>
  <si>
    <t>SUPPLY AND FIXING Short Circuit Isolator Module</t>
  </si>
  <si>
    <t>SUPPLY AND FIXING Addressable Relay Module for Access Control integration</t>
  </si>
  <si>
    <t>SUPPLY AND FIXING Addressable Monitor Module for 3rd party integration</t>
  </si>
  <si>
    <t>SUPPLY AND FIXING Addressable Manual Call Point Semi FlushMounting Re-settable, Supplied with Special Reset Tool</t>
  </si>
  <si>
    <t>SUPPLY AND FIXING Addressable Combined Sounder and Strobe, Loop Powered and 24VDC.</t>
  </si>
  <si>
    <t>SUPPLY AND FIXING MS Junction Box with GI Glands for True Ceiling Detectors, MCP &amp; Hooters</t>
  </si>
  <si>
    <t>STD</t>
  </si>
  <si>
    <t>Supply &amp; Installation of 2 Core X 1.5 Sqmm Armoured FR-LSH Red Cable with required accessories (Approx)</t>
  </si>
  <si>
    <t>Polycab</t>
  </si>
  <si>
    <t>Mtrs</t>
  </si>
  <si>
    <t>Supply and Fixing  of two pair telephone running rmtr</t>
  </si>
  <si>
    <t>S &amp; F  of separate Using 1.5SQMM FINOLEX cable, Diamond make concealed PVC piping etc.</t>
  </si>
  <si>
    <t>S &amp; F  of separate Using d link make cat 6 lain cable wire, Diamond make concealed PVC piping etc.</t>
  </si>
  <si>
    <t>S &amp; F  of separate telephone point  Anchor/Polycab make 2 pair .5mm copper wire, Diamond make concealed PVC pipng,Legrand make mylinc model modular Telephone socket, etc.</t>
  </si>
  <si>
    <t xml:space="preserve">SUMMARY STATEMENT - ELECTRICAL WORK </t>
  </si>
  <si>
    <t>ELECTRICALS WIRING WORKS</t>
  </si>
  <si>
    <t xml:space="preserve"> A -  ELECTRICALS WORKS</t>
  </si>
  <si>
    <t xml:space="preserve">TOTAL -A </t>
  </si>
  <si>
    <t xml:space="preserve"> B  - ELECTRICAL LIGHT FITTING SUPPLY</t>
  </si>
  <si>
    <t>Particular</t>
  </si>
  <si>
    <t>Rate</t>
  </si>
  <si>
    <t>Amt</t>
  </si>
  <si>
    <t>Sr.no</t>
  </si>
  <si>
    <t>Quantity</t>
  </si>
  <si>
    <t xml:space="preserve">TOTAL - D </t>
  </si>
  <si>
    <t>TOTAL -B</t>
  </si>
  <si>
    <t>TOTAL - C</t>
  </si>
  <si>
    <t xml:space="preserve"> C -  FIRE ALARM SYSTEM</t>
  </si>
  <si>
    <t>Rmt</t>
  </si>
  <si>
    <t>D - CCTV , EPABX , SPEAKER CABLING JOB</t>
  </si>
  <si>
    <t xml:space="preserve">CCTV &amp; EPABX  &amp; AUDIO SYSTEM WIRING WORKS 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</si>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</sst>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mbria"/>
      <family val="1"/>
    </font>
    <font>
      <b/>
      <sz val="12"/>
      <color rgb="FF000000"/>
      <name val="Cambria"/>
      <family val="1"/>
      <charset val="1"/>
    </font>
    <font>
      <sz val="11"/>
      <color rgb="FF000000"/>
      <name val="Cambria"/>
      <family val="1"/>
      <charset val="1"/>
    </font>
    <font>
      <sz val="12"/>
      <color rgb="FF000000"/>
      <name val="Cambria"/>
      <family val="1"/>
      <charset val="1"/>
    </font>
    <font>
      <sz val="11"/>
      <name val="Cambria"/>
      <family val="1"/>
      <charset val="1"/>
    </font>
    <font>
      <sz val="12"/>
      <color theme="1"/>
      <name val="Calibri Light"/>
      <family val="1"/>
      <scheme val="major"/>
    </font>
    <font>
      <b/>
      <sz val="11"/>
      <color rgb="FF000000"/>
      <name val="Cambria"/>
      <family val="1"/>
      <charset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4" xfId="0" applyBorder="1"/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9" fillId="0" borderId="4" xfId="0" applyFont="1" applyBorder="1"/>
    <xf numFmtId="0" fontId="0" fillId="0" borderId="0" xfId="0" applyBorder="1"/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0" xfId="0" applyBorder="1"/>
    <xf numFmtId="0" fontId="1" fillId="0" borderId="5" xfId="0" applyFont="1" applyBorder="1"/>
    <xf numFmtId="0" fontId="0" fillId="0" borderId="20" xfId="0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/>
    <xf numFmtId="0" fontId="0" fillId="2" borderId="26" xfId="0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justify" vertical="top"/>
    </xf>
    <xf numFmtId="2" fontId="8" fillId="2" borderId="17" xfId="0" applyNumberFormat="1" applyFont="1" applyFill="1" applyBorder="1" applyAlignment="1">
      <alignment horizontal="right" vertical="center"/>
    </xf>
    <xf numFmtId="0" fontId="9" fillId="0" borderId="13" xfId="0" applyFont="1" applyBorder="1"/>
    <xf numFmtId="0" fontId="10" fillId="0" borderId="13" xfId="0" applyFont="1" applyBorder="1"/>
    <xf numFmtId="0" fontId="11" fillId="0" borderId="13" xfId="0" applyFont="1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3" fontId="14" fillId="0" borderId="20" xfId="0" applyNumberFormat="1" applyFont="1" applyBorder="1"/>
    <xf numFmtId="3" fontId="0" fillId="0" borderId="20" xfId="0" applyNumberFormat="1" applyFont="1" applyBorder="1"/>
    <xf numFmtId="0" fontId="14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9" fillId="0" borderId="4" xfId="0" applyFont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wrapText="1"/>
    </xf>
    <xf numFmtId="0" fontId="0" fillId="2" borderId="9" xfId="0" applyFill="1" applyBorder="1"/>
    <xf numFmtId="0" fontId="15" fillId="2" borderId="10" xfId="0" applyFont="1" applyFill="1" applyBorder="1"/>
    <xf numFmtId="0" fontId="15" fillId="2" borderId="11" xfId="0" applyFont="1" applyFill="1" applyBorder="1"/>
    <xf numFmtId="0" fontId="9" fillId="2" borderId="4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/>
    <xf numFmtId="0" fontId="0" fillId="0" borderId="13" xfId="0" applyBorder="1" applyAlignment="1">
      <alignment wrapText="1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13" fillId="2" borderId="27" xfId="0" applyFont="1" applyFill="1" applyBorder="1"/>
    <xf numFmtId="0" fontId="13" fillId="2" borderId="10" xfId="0" applyFont="1" applyFill="1" applyBorder="1"/>
    <xf numFmtId="0" fontId="13" fillId="2" borderId="16" xfId="0" applyFont="1" applyFill="1" applyBorder="1" applyAlignment="1">
      <alignment wrapText="1"/>
    </xf>
    <xf numFmtId="0" fontId="13" fillId="2" borderId="16" xfId="0" applyFont="1" applyFill="1" applyBorder="1"/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0" xfId="0" applyFont="1" applyBorder="1"/>
    <xf numFmtId="0" fontId="1" fillId="0" borderId="5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64" fontId="16" fillId="0" borderId="4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33" xfId="0" applyFont="1" applyBorder="1"/>
    <xf numFmtId="164" fontId="16" fillId="0" borderId="34" xfId="0" applyNumberFormat="1" applyFont="1" applyBorder="1" applyAlignment="1">
      <alignment horizontal="center"/>
    </xf>
    <xf numFmtId="3" fontId="0" fillId="0" borderId="13" xfId="0" applyNumberFormat="1" applyFont="1" applyBorder="1"/>
    <xf numFmtId="0" fontId="17" fillId="0" borderId="26" xfId="0" applyFont="1" applyBorder="1" applyAlignment="1">
      <alignment horizontal="center"/>
    </xf>
    <xf numFmtId="3" fontId="10" fillId="0" borderId="27" xfId="0" applyNumberFormat="1" applyFont="1" applyBorder="1"/>
    <xf numFmtId="0" fontId="11" fillId="0" borderId="28" xfId="0" applyFont="1" applyBorder="1"/>
    <xf numFmtId="0" fontId="17" fillId="0" borderId="12" xfId="0" applyFont="1" applyBorder="1"/>
    <xf numFmtId="3" fontId="10" fillId="0" borderId="13" xfId="0" applyNumberFormat="1" applyFont="1" applyBorder="1"/>
    <xf numFmtId="0" fontId="11" fillId="0" borderId="14" xfId="0" applyFont="1" applyBorder="1"/>
    <xf numFmtId="0" fontId="17" fillId="2" borderId="15" xfId="0" applyFont="1" applyFill="1" applyBorder="1"/>
    <xf numFmtId="1" fontId="10" fillId="2" borderId="16" xfId="0" applyNumberFormat="1" applyFont="1" applyFill="1" applyBorder="1"/>
    <xf numFmtId="164" fontId="11" fillId="2" borderId="17" xfId="0" applyNumberFormat="1" applyFont="1" applyFill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8" xfId="0" applyFont="1" applyBorder="1" applyAlignment="1">
      <alignment horizontal="left"/>
    </xf>
    <xf numFmtId="0" fontId="17" fillId="0" borderId="33" xfId="0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7" fillId="2" borderId="22" xfId="0" applyFont="1" applyFill="1" applyBorder="1" applyAlignment="1">
      <alignment horizontal="left"/>
    </xf>
    <xf numFmtId="0" fontId="17" fillId="2" borderId="3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SANTOSH%20ELECTRICALS\SANGEETA%20BANSAL\2025-2026\JSB%20SATARA%20ROAD\JSB%20BOQ%20BL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LE MEASURMENT SHEET"/>
      <sheetName val="CCTV &amp; EPBX MEUSERMENT"/>
      <sheetName val="ELECT"/>
      <sheetName val="FAS"/>
      <sheetName val="CCTV &amp; EPABX"/>
      <sheetName val="LIGHT FITTING SUPPLY"/>
    </sheetNames>
    <sheetDataSet>
      <sheetData sheetId="0"/>
      <sheetData sheetId="1">
        <row r="36">
          <cell r="C36">
            <v>176</v>
          </cell>
          <cell r="D36">
            <v>82</v>
          </cell>
          <cell r="E36">
            <v>19</v>
          </cell>
          <cell r="F36">
            <v>133</v>
          </cell>
          <cell r="G36">
            <v>24</v>
          </cell>
          <cell r="H36">
            <v>13</v>
          </cell>
          <cell r="I36">
            <v>5</v>
          </cell>
          <cell r="J36">
            <v>26</v>
          </cell>
          <cell r="K36">
            <v>19</v>
          </cell>
          <cell r="L36">
            <v>16</v>
          </cell>
          <cell r="M36">
            <v>1153</v>
          </cell>
          <cell r="O36">
            <v>993</v>
          </cell>
          <cell r="P36">
            <v>1103</v>
          </cell>
          <cell r="Q36">
            <v>1153</v>
          </cell>
          <cell r="R36">
            <v>739</v>
          </cell>
        </row>
      </sheetData>
      <sheetData sheetId="2">
        <row r="37">
          <cell r="C37">
            <v>29</v>
          </cell>
          <cell r="E37">
            <v>1380</v>
          </cell>
          <cell r="F37">
            <v>970</v>
          </cell>
          <cell r="G37">
            <v>1175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6"/>
  <sheetViews>
    <sheetView tabSelected="1" workbookViewId="0">
      <selection activeCell="G8" sqref="G8"/>
    </sheetView>
  </sheetViews>
  <sheetFormatPr defaultRowHeight="15" x14ac:dyDescent="0.25"/>
  <cols>
    <col min="1" max="1" width="7.28515625" customWidth="1"/>
    <col min="2" max="2" width="46.28515625" customWidth="1"/>
    <col min="3" max="3" width="11.140625" customWidth="1"/>
    <col min="4" max="4" width="15.7109375" customWidth="1"/>
  </cols>
  <sheetData>
    <row r="5" spans="1:5" ht="15.75" x14ac:dyDescent="0.25">
      <c r="A5" s="117" t="s">
        <v>95</v>
      </c>
      <c r="B5" s="118"/>
      <c r="C5" s="118"/>
      <c r="D5" s="118"/>
      <c r="E5" s="119"/>
    </row>
    <row r="6" spans="1:5" ht="16.5" thickBot="1" x14ac:dyDescent="0.3">
      <c r="A6" s="58"/>
      <c r="B6" s="59"/>
      <c r="C6" s="58"/>
      <c r="D6" s="60"/>
      <c r="E6" s="60"/>
    </row>
    <row r="7" spans="1:5" ht="16.5" thickBot="1" x14ac:dyDescent="0.3">
      <c r="A7" s="61" t="s">
        <v>112</v>
      </c>
      <c r="B7" s="62" t="s">
        <v>0</v>
      </c>
      <c r="C7" s="120" t="s">
        <v>1</v>
      </c>
      <c r="D7" s="121"/>
      <c r="E7" s="63"/>
    </row>
    <row r="8" spans="1:5" ht="15.75" x14ac:dyDescent="0.25">
      <c r="A8" s="64"/>
      <c r="B8" s="64"/>
      <c r="C8" s="64"/>
      <c r="D8" s="64"/>
      <c r="E8" s="64"/>
    </row>
    <row r="9" spans="1:5" x14ac:dyDescent="0.25">
      <c r="A9" s="98" t="s">
        <v>2</v>
      </c>
      <c r="B9" s="99" t="s">
        <v>96</v>
      </c>
      <c r="C9" s="100" t="s">
        <v>3</v>
      </c>
      <c r="D9" s="65"/>
      <c r="E9" s="66"/>
    </row>
    <row r="10" spans="1:5" x14ac:dyDescent="0.25">
      <c r="A10" s="101" t="s">
        <v>4</v>
      </c>
      <c r="B10" s="102" t="s">
        <v>5</v>
      </c>
      <c r="C10" s="101" t="s">
        <v>3</v>
      </c>
      <c r="D10" s="67"/>
      <c r="E10" s="68"/>
    </row>
    <row r="11" spans="1:5" x14ac:dyDescent="0.25">
      <c r="A11" s="101" t="s">
        <v>6</v>
      </c>
      <c r="B11" s="102" t="s">
        <v>7</v>
      </c>
      <c r="C11" s="101" t="s">
        <v>3</v>
      </c>
      <c r="D11" s="67"/>
      <c r="E11" s="68"/>
    </row>
    <row r="12" spans="1:5" x14ac:dyDescent="0.25">
      <c r="A12" s="101" t="s">
        <v>8</v>
      </c>
      <c r="B12" s="102" t="s">
        <v>111</v>
      </c>
      <c r="C12" s="103" t="s">
        <v>3</v>
      </c>
      <c r="D12" s="69"/>
      <c r="E12" s="69"/>
    </row>
    <row r="13" spans="1:5" ht="15.75" thickBot="1" x14ac:dyDescent="0.3">
      <c r="A13" s="104"/>
      <c r="B13" s="105"/>
      <c r="C13" s="106"/>
      <c r="D13" s="107"/>
      <c r="E13" s="107"/>
    </row>
    <row r="14" spans="1:5" ht="15.75" x14ac:dyDescent="0.25">
      <c r="A14" s="108"/>
      <c r="B14" s="129" t="s">
        <v>9</v>
      </c>
      <c r="C14" s="130"/>
      <c r="D14" s="109"/>
      <c r="E14" s="110"/>
    </row>
    <row r="15" spans="1:5" ht="16.5" thickBot="1" x14ac:dyDescent="0.3">
      <c r="A15" s="111"/>
      <c r="B15" s="131" t="s">
        <v>10</v>
      </c>
      <c r="C15" s="132"/>
      <c r="D15" s="112"/>
      <c r="E15" s="113"/>
    </row>
    <row r="16" spans="1:5" ht="16.5" thickBot="1" x14ac:dyDescent="0.3">
      <c r="A16" s="114"/>
      <c r="B16" s="133" t="s">
        <v>11</v>
      </c>
      <c r="C16" s="134"/>
      <c r="D16" s="115"/>
      <c r="E16" s="116"/>
    </row>
  </sheetData>
  <mergeCells count="5">
    <mergeCell ref="A5:E5"/>
    <mergeCell ref="C7:D7"/>
    <mergeCell ref="B14:C14"/>
    <mergeCell ref="B15:C15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opLeftCell="A22" workbookViewId="0">
      <selection activeCell="J29" sqref="J29"/>
    </sheetView>
  </sheetViews>
  <sheetFormatPr defaultRowHeight="15" x14ac:dyDescent="0.25"/>
  <cols>
    <col min="1" max="1" width="7.42578125" customWidth="1"/>
    <col min="2" max="2" width="47.85546875" customWidth="1"/>
    <col min="6" max="6" width="13" customWidth="1"/>
  </cols>
  <sheetData>
    <row r="2" spans="1:6" ht="15.75" thickBot="1" x14ac:dyDescent="0.3">
      <c r="A2" s="19"/>
      <c r="B2" s="19"/>
      <c r="C2" s="19"/>
      <c r="D2" s="19"/>
      <c r="E2" s="19"/>
      <c r="F2" s="19"/>
    </row>
    <row r="3" spans="1:6" ht="18.75" thickBot="1" x14ac:dyDescent="0.3">
      <c r="A3" s="123" t="s">
        <v>97</v>
      </c>
      <c r="B3" s="124"/>
      <c r="C3" s="124"/>
      <c r="D3" s="124"/>
      <c r="E3" s="124"/>
      <c r="F3" s="125"/>
    </row>
    <row r="4" spans="1:6" ht="16.5" thickBot="1" x14ac:dyDescent="0.3">
      <c r="A4" s="25"/>
      <c r="B4" s="26"/>
      <c r="C4" s="26"/>
      <c r="D4" s="26"/>
      <c r="E4" s="26"/>
      <c r="F4" s="26"/>
    </row>
    <row r="5" spans="1:6" ht="32.25" thickBot="1" x14ac:dyDescent="0.3">
      <c r="A5" s="51" t="s">
        <v>12</v>
      </c>
      <c r="B5" s="52" t="s">
        <v>13</v>
      </c>
      <c r="C5" s="52" t="s">
        <v>14</v>
      </c>
      <c r="D5" s="52" t="s">
        <v>15</v>
      </c>
      <c r="E5" s="53" t="s">
        <v>16</v>
      </c>
      <c r="F5" s="54" t="s">
        <v>17</v>
      </c>
    </row>
    <row r="6" spans="1:6" ht="15.75" x14ac:dyDescent="0.25">
      <c r="A6" s="27" t="s">
        <v>18</v>
      </c>
      <c r="B6" s="28" t="s">
        <v>19</v>
      </c>
      <c r="C6" s="29"/>
      <c r="D6" s="29"/>
      <c r="E6" s="30"/>
      <c r="F6" s="2"/>
    </row>
    <row r="7" spans="1:6" ht="66.75" customHeight="1" x14ac:dyDescent="0.25">
      <c r="A7" s="3">
        <v>1</v>
      </c>
      <c r="B7" s="13" t="s">
        <v>43</v>
      </c>
      <c r="C7" s="5">
        <f>'[1]ELE MEASURMENT SHEET'!$C$36</f>
        <v>176</v>
      </c>
      <c r="D7" s="5" t="s">
        <v>20</v>
      </c>
      <c r="E7" s="6"/>
      <c r="F7" s="7"/>
    </row>
    <row r="8" spans="1:6" ht="15.75" x14ac:dyDescent="0.25">
      <c r="A8" s="3">
        <v>2</v>
      </c>
      <c r="B8" s="8" t="s">
        <v>21</v>
      </c>
      <c r="C8" s="5">
        <f>'[1]ELE MEASURMENT SHEET'!$D$36</f>
        <v>82</v>
      </c>
      <c r="D8" s="5" t="s">
        <v>20</v>
      </c>
      <c r="E8" s="6"/>
      <c r="F8" s="7"/>
    </row>
    <row r="9" spans="1:6" ht="31.5" x14ac:dyDescent="0.25">
      <c r="A9" s="3">
        <v>3</v>
      </c>
      <c r="B9" s="9" t="s">
        <v>44</v>
      </c>
      <c r="C9" s="5">
        <f>'[1]ELE MEASURMENT SHEET'!$E$36</f>
        <v>19</v>
      </c>
      <c r="D9" s="5" t="s">
        <v>20</v>
      </c>
      <c r="E9" s="6"/>
      <c r="F9" s="7"/>
    </row>
    <row r="10" spans="1:6" ht="78.75" x14ac:dyDescent="0.25">
      <c r="A10" s="3">
        <v>4</v>
      </c>
      <c r="B10" s="9" t="s">
        <v>45</v>
      </c>
      <c r="C10" s="10">
        <f>'[1]ELE MEASURMENT SHEET'!$F$36</f>
        <v>133</v>
      </c>
      <c r="D10" s="5" t="s">
        <v>20</v>
      </c>
      <c r="E10" s="6"/>
      <c r="F10" s="7"/>
    </row>
    <row r="11" spans="1:6" ht="15.75" x14ac:dyDescent="0.25">
      <c r="A11" s="3">
        <v>5</v>
      </c>
      <c r="B11" s="8" t="s">
        <v>22</v>
      </c>
      <c r="C11" s="10">
        <f>'[1]ELE MEASURMENT SHEET'!$G$36</f>
        <v>24</v>
      </c>
      <c r="D11" s="5" t="s">
        <v>20</v>
      </c>
      <c r="E11" s="6"/>
      <c r="F11" s="7"/>
    </row>
    <row r="12" spans="1:6" ht="78.75" x14ac:dyDescent="0.25">
      <c r="A12" s="3">
        <v>6</v>
      </c>
      <c r="B12" s="9" t="s">
        <v>46</v>
      </c>
      <c r="C12" s="10">
        <f>'[1]ELE MEASURMENT SHEET'!$J$36</f>
        <v>26</v>
      </c>
      <c r="D12" s="5" t="s">
        <v>20</v>
      </c>
      <c r="E12" s="6"/>
      <c r="F12" s="7"/>
    </row>
    <row r="13" spans="1:6" ht="31.5" x14ac:dyDescent="0.25">
      <c r="A13" s="3">
        <v>7</v>
      </c>
      <c r="B13" s="9" t="s">
        <v>47</v>
      </c>
      <c r="C13" s="10">
        <f>'[1]ELE MEASURMENT SHEET'!$K$36</f>
        <v>19</v>
      </c>
      <c r="D13" s="5" t="s">
        <v>20</v>
      </c>
      <c r="E13" s="6"/>
      <c r="F13" s="7"/>
    </row>
    <row r="14" spans="1:6" ht="78.75" x14ac:dyDescent="0.25">
      <c r="A14" s="3">
        <v>8</v>
      </c>
      <c r="B14" s="11" t="s">
        <v>48</v>
      </c>
      <c r="C14" s="10">
        <f>'[1]ELE MEASURMENT SHEET'!$H$36</f>
        <v>13</v>
      </c>
      <c r="D14" s="5" t="s">
        <v>20</v>
      </c>
      <c r="E14" s="6"/>
      <c r="F14" s="7"/>
    </row>
    <row r="15" spans="1:6" ht="15.75" x14ac:dyDescent="0.25">
      <c r="A15" s="3">
        <v>9</v>
      </c>
      <c r="B15" s="11" t="s">
        <v>23</v>
      </c>
      <c r="C15" s="5">
        <f>'[1]ELE MEASURMENT SHEET'!$I$36</f>
        <v>5</v>
      </c>
      <c r="D15" s="5" t="s">
        <v>20</v>
      </c>
      <c r="E15" s="6"/>
      <c r="F15" s="7"/>
    </row>
    <row r="16" spans="1:6" ht="63" x14ac:dyDescent="0.25">
      <c r="A16" s="3">
        <v>10</v>
      </c>
      <c r="B16" s="12" t="s">
        <v>49</v>
      </c>
      <c r="C16" s="5">
        <f>'[1]ELE MEASURMENT SHEET'!$M$36</f>
        <v>1153</v>
      </c>
      <c r="D16" s="5" t="s">
        <v>24</v>
      </c>
      <c r="E16" s="6"/>
      <c r="F16" s="7"/>
    </row>
    <row r="17" spans="1:6" ht="63" x14ac:dyDescent="0.25">
      <c r="A17" s="3">
        <v>11</v>
      </c>
      <c r="B17" s="12" t="s">
        <v>50</v>
      </c>
      <c r="C17" s="5">
        <f>'[1]ELE MEASURMENT SHEET'!$O$36</f>
        <v>993</v>
      </c>
      <c r="D17" s="5" t="s">
        <v>24</v>
      </c>
      <c r="E17" s="6"/>
      <c r="F17" s="7"/>
    </row>
    <row r="18" spans="1:6" ht="63" x14ac:dyDescent="0.25">
      <c r="A18" s="3">
        <v>12</v>
      </c>
      <c r="B18" s="12" t="s">
        <v>51</v>
      </c>
      <c r="C18" s="5">
        <f>'[1]ELE MEASURMENT SHEET'!$O$36</f>
        <v>993</v>
      </c>
      <c r="D18" s="5" t="s">
        <v>24</v>
      </c>
      <c r="E18" s="6"/>
      <c r="F18" s="7"/>
    </row>
    <row r="19" spans="1:6" ht="15.75" x14ac:dyDescent="0.25">
      <c r="A19" s="3">
        <v>13</v>
      </c>
      <c r="B19" s="11" t="s">
        <v>25</v>
      </c>
      <c r="C19" s="5">
        <f>'[1]ELE MEASURMENT SHEET'!$L$36</f>
        <v>16</v>
      </c>
      <c r="D19" s="5" t="s">
        <v>26</v>
      </c>
      <c r="E19" s="6"/>
      <c r="F19" s="7"/>
    </row>
    <row r="20" spans="1:6" ht="63" x14ac:dyDescent="0.25">
      <c r="A20" s="3">
        <v>14</v>
      </c>
      <c r="B20" s="11" t="s">
        <v>52</v>
      </c>
      <c r="C20" s="5">
        <v>50</v>
      </c>
      <c r="D20" s="5" t="s">
        <v>24</v>
      </c>
      <c r="E20" s="6"/>
      <c r="F20" s="7"/>
    </row>
    <row r="21" spans="1:6" ht="63" x14ac:dyDescent="0.25">
      <c r="A21" s="3">
        <v>15</v>
      </c>
      <c r="B21" s="11" t="s">
        <v>53</v>
      </c>
      <c r="C21" s="5">
        <v>50</v>
      </c>
      <c r="D21" s="5" t="s">
        <v>24</v>
      </c>
      <c r="E21" s="6"/>
      <c r="F21" s="7"/>
    </row>
    <row r="22" spans="1:6" ht="47.25" x14ac:dyDescent="0.25">
      <c r="A22" s="3">
        <v>16</v>
      </c>
      <c r="B22" s="11" t="s">
        <v>27</v>
      </c>
      <c r="C22" s="5">
        <v>160</v>
      </c>
      <c r="D22" s="5" t="s">
        <v>24</v>
      </c>
      <c r="E22" s="6"/>
      <c r="F22" s="7"/>
    </row>
    <row r="23" spans="1:6" ht="31.5" x14ac:dyDescent="0.25">
      <c r="A23" s="3">
        <v>17</v>
      </c>
      <c r="B23" s="11" t="s">
        <v>28</v>
      </c>
      <c r="C23" s="5">
        <v>1</v>
      </c>
      <c r="D23" s="5" t="s">
        <v>29</v>
      </c>
      <c r="E23" s="6"/>
      <c r="F23" s="7"/>
    </row>
    <row r="24" spans="1:6" ht="31.5" x14ac:dyDescent="0.25">
      <c r="A24" s="3">
        <v>18</v>
      </c>
      <c r="B24" s="4" t="s">
        <v>30</v>
      </c>
      <c r="C24" s="5">
        <v>150</v>
      </c>
      <c r="D24" s="5" t="s">
        <v>24</v>
      </c>
      <c r="E24" s="6"/>
      <c r="F24" s="7"/>
    </row>
    <row r="25" spans="1:6" ht="63" x14ac:dyDescent="0.25">
      <c r="A25" s="3">
        <v>19</v>
      </c>
      <c r="B25" s="12" t="s">
        <v>54</v>
      </c>
      <c r="C25" s="5">
        <f>'[1]ELE MEASURMENT SHEET'!$P$36</f>
        <v>1103</v>
      </c>
      <c r="D25" s="5" t="s">
        <v>24</v>
      </c>
      <c r="E25" s="6"/>
      <c r="F25" s="7"/>
    </row>
    <row r="26" spans="1:6" ht="15.75" x14ac:dyDescent="0.25">
      <c r="A26" s="3">
        <v>20</v>
      </c>
      <c r="B26" s="11" t="s">
        <v>31</v>
      </c>
      <c r="C26" s="5">
        <f>'[1]ELE MEASURMENT SHEET'!$R$36</f>
        <v>739</v>
      </c>
      <c r="D26" s="5" t="s">
        <v>24</v>
      </c>
      <c r="E26" s="6"/>
      <c r="F26" s="7"/>
    </row>
    <row r="27" spans="1:6" ht="63" x14ac:dyDescent="0.25">
      <c r="A27" s="3">
        <v>21</v>
      </c>
      <c r="B27" s="12" t="s">
        <v>55</v>
      </c>
      <c r="C27" s="5">
        <f>'[1]ELE MEASURMENT SHEET'!$Q$36</f>
        <v>1153</v>
      </c>
      <c r="D27" s="5" t="s">
        <v>32</v>
      </c>
      <c r="E27" s="6"/>
      <c r="F27" s="7"/>
    </row>
    <row r="28" spans="1:6" ht="15.75" x14ac:dyDescent="0.25">
      <c r="A28" s="3">
        <v>22</v>
      </c>
      <c r="B28" s="11" t="s">
        <v>33</v>
      </c>
      <c r="C28" s="5">
        <v>3</v>
      </c>
      <c r="D28" s="5" t="s">
        <v>26</v>
      </c>
      <c r="E28" s="6"/>
      <c r="F28" s="7"/>
    </row>
    <row r="29" spans="1:6" ht="47.25" x14ac:dyDescent="0.25">
      <c r="A29" s="3">
        <v>23</v>
      </c>
      <c r="B29" s="11" t="s">
        <v>34</v>
      </c>
      <c r="C29" s="5">
        <v>1</v>
      </c>
      <c r="D29" s="5" t="s">
        <v>26</v>
      </c>
      <c r="E29" s="6"/>
      <c r="F29" s="7"/>
    </row>
    <row r="30" spans="1:6" ht="47.25" x14ac:dyDescent="0.25">
      <c r="A30" s="3">
        <v>24</v>
      </c>
      <c r="B30" s="11" t="s">
        <v>35</v>
      </c>
      <c r="C30" s="5">
        <v>1</v>
      </c>
      <c r="D30" s="5" t="s">
        <v>26</v>
      </c>
      <c r="E30" s="6"/>
      <c r="F30" s="7"/>
    </row>
    <row r="31" spans="1:6" ht="15.75" x14ac:dyDescent="0.25">
      <c r="A31" s="3">
        <v>25</v>
      </c>
      <c r="B31" s="11" t="s">
        <v>36</v>
      </c>
      <c r="C31" s="5">
        <v>1</v>
      </c>
      <c r="D31" s="5" t="s">
        <v>26</v>
      </c>
      <c r="E31" s="6"/>
      <c r="F31" s="7"/>
    </row>
    <row r="32" spans="1:6" ht="15.75" x14ac:dyDescent="0.25">
      <c r="A32" s="3">
        <v>26</v>
      </c>
      <c r="B32" s="11" t="s">
        <v>37</v>
      </c>
      <c r="C32" s="5">
        <v>1</v>
      </c>
      <c r="D32" s="5" t="s">
        <v>26</v>
      </c>
      <c r="E32" s="6"/>
      <c r="F32" s="7"/>
    </row>
    <row r="33" spans="1:6" ht="24.6" customHeight="1" x14ac:dyDescent="0.25">
      <c r="A33" s="3">
        <v>27</v>
      </c>
      <c r="B33" s="15" t="s">
        <v>38</v>
      </c>
      <c r="C33" s="5">
        <v>1</v>
      </c>
      <c r="D33" s="5" t="s">
        <v>26</v>
      </c>
      <c r="E33" s="6"/>
      <c r="F33" s="7"/>
    </row>
    <row r="34" spans="1:6" ht="50.45" customHeight="1" x14ac:dyDescent="0.25">
      <c r="A34" s="3">
        <v>28</v>
      </c>
      <c r="B34" s="13" t="s">
        <v>56</v>
      </c>
      <c r="C34" s="5">
        <v>277</v>
      </c>
      <c r="D34" s="5" t="s">
        <v>26</v>
      </c>
      <c r="E34" s="6"/>
      <c r="F34" s="7"/>
    </row>
    <row r="35" spans="1:6" ht="31.5" x14ac:dyDescent="0.25">
      <c r="A35" s="3">
        <v>29</v>
      </c>
      <c r="B35" s="13" t="s">
        <v>39</v>
      </c>
      <c r="C35" s="5">
        <v>60</v>
      </c>
      <c r="D35" s="5" t="s">
        <v>40</v>
      </c>
      <c r="E35" s="6"/>
      <c r="F35" s="7"/>
    </row>
    <row r="36" spans="1:6" ht="15.75" x14ac:dyDescent="0.25">
      <c r="A36" s="3">
        <v>30</v>
      </c>
      <c r="B36" s="14" t="s">
        <v>41</v>
      </c>
      <c r="C36" s="5">
        <v>1</v>
      </c>
      <c r="D36" s="5" t="s">
        <v>42</v>
      </c>
      <c r="E36" s="6"/>
      <c r="F36" s="7"/>
    </row>
    <row r="37" spans="1:6" ht="16.5" thickBot="1" x14ac:dyDescent="0.3">
      <c r="A37" s="20"/>
      <c r="B37" s="21"/>
      <c r="C37" s="22"/>
      <c r="D37" s="22"/>
      <c r="E37" s="23"/>
      <c r="F37" s="24"/>
    </row>
    <row r="38" spans="1:6" ht="16.5" thickBot="1" x14ac:dyDescent="0.3">
      <c r="A38" s="55"/>
      <c r="B38" s="56" t="s">
        <v>98</v>
      </c>
      <c r="C38" s="122"/>
      <c r="D38" s="122"/>
      <c r="E38" s="122"/>
      <c r="F38" s="57"/>
    </row>
  </sheetData>
  <mergeCells count="2">
    <mergeCell ref="C38:E38"/>
    <mergeCell ref="A3:F3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K18" sqref="K18"/>
    </sheetView>
  </sheetViews>
  <sheetFormatPr defaultRowHeight="15" x14ac:dyDescent="0.25"/>
  <cols>
    <col min="1" max="1" width="5.28515625" customWidth="1"/>
    <col min="2" max="2" width="41.28515625" customWidth="1"/>
  </cols>
  <sheetData>
    <row r="2" spans="1:6" ht="15.75" thickBot="1" x14ac:dyDescent="0.3"/>
    <row r="3" spans="1:6" ht="19.5" thickBot="1" x14ac:dyDescent="0.35">
      <c r="A3" s="126" t="s">
        <v>99</v>
      </c>
      <c r="B3" s="127"/>
      <c r="C3" s="127"/>
      <c r="D3" s="127"/>
      <c r="E3" s="127"/>
      <c r="F3" s="128"/>
    </row>
    <row r="4" spans="1:6" ht="15.75" thickBot="1" x14ac:dyDescent="0.3"/>
    <row r="5" spans="1:6" ht="15.75" thickBot="1" x14ac:dyDescent="0.3">
      <c r="A5" s="41" t="s">
        <v>57</v>
      </c>
      <c r="B5" s="42" t="s">
        <v>100</v>
      </c>
      <c r="C5" s="43" t="s">
        <v>73</v>
      </c>
      <c r="D5" s="43" t="s">
        <v>15</v>
      </c>
      <c r="E5" s="42" t="s">
        <v>101</v>
      </c>
      <c r="F5" s="44" t="s">
        <v>17</v>
      </c>
    </row>
    <row r="6" spans="1:6" ht="15.75" thickBot="1" x14ac:dyDescent="0.3">
      <c r="A6" s="32"/>
      <c r="B6" s="32"/>
      <c r="C6" s="32"/>
      <c r="D6" s="32"/>
      <c r="E6" s="32"/>
      <c r="F6" s="32"/>
    </row>
    <row r="7" spans="1:6" x14ac:dyDescent="0.25">
      <c r="A7" s="38" t="s">
        <v>4</v>
      </c>
      <c r="B7" s="34" t="s">
        <v>58</v>
      </c>
      <c r="C7" s="34"/>
      <c r="D7" s="34"/>
      <c r="E7" s="34"/>
      <c r="F7" s="35"/>
    </row>
    <row r="8" spans="1:6" x14ac:dyDescent="0.25">
      <c r="A8" s="37"/>
      <c r="B8" s="1"/>
      <c r="C8" s="37"/>
      <c r="D8" s="1"/>
      <c r="E8" s="1"/>
      <c r="F8" s="1"/>
    </row>
    <row r="9" spans="1:6" ht="30" x14ac:dyDescent="0.25">
      <c r="A9" s="36">
        <v>1</v>
      </c>
      <c r="B9" s="33" t="s">
        <v>59</v>
      </c>
      <c r="C9" s="36">
        <v>158</v>
      </c>
      <c r="D9" s="36" t="s">
        <v>60</v>
      </c>
      <c r="E9" s="31"/>
      <c r="F9" s="31"/>
    </row>
    <row r="10" spans="1:6" ht="30" x14ac:dyDescent="0.25">
      <c r="A10" s="37">
        <v>2</v>
      </c>
      <c r="B10" s="16" t="s">
        <v>61</v>
      </c>
      <c r="C10" s="37">
        <v>60</v>
      </c>
      <c r="D10" s="37" t="s">
        <v>60</v>
      </c>
      <c r="E10" s="1"/>
      <c r="F10" s="1"/>
    </row>
    <row r="11" spans="1:6" x14ac:dyDescent="0.25">
      <c r="A11" s="37">
        <v>3</v>
      </c>
      <c r="B11" s="1" t="s">
        <v>62</v>
      </c>
      <c r="C11" s="37">
        <v>10</v>
      </c>
      <c r="D11" s="37" t="s">
        <v>60</v>
      </c>
      <c r="E11" s="1"/>
      <c r="F11" s="1"/>
    </row>
    <row r="12" spans="1:6" x14ac:dyDescent="0.25">
      <c r="A12" s="37">
        <v>4</v>
      </c>
      <c r="B12" s="1" t="s">
        <v>63</v>
      </c>
      <c r="C12" s="37">
        <v>10</v>
      </c>
      <c r="D12" s="37" t="s">
        <v>60</v>
      </c>
      <c r="E12" s="1"/>
      <c r="F12" s="1"/>
    </row>
    <row r="13" spans="1:6" x14ac:dyDescent="0.25">
      <c r="A13" s="37">
        <v>5</v>
      </c>
      <c r="B13" s="1" t="s">
        <v>64</v>
      </c>
      <c r="C13" s="37">
        <v>4</v>
      </c>
      <c r="D13" s="37" t="s">
        <v>60</v>
      </c>
      <c r="E13" s="1"/>
      <c r="F13" s="1"/>
    </row>
    <row r="14" spans="1:6" x14ac:dyDescent="0.25">
      <c r="A14" s="37">
        <v>6</v>
      </c>
      <c r="B14" s="1" t="s">
        <v>69</v>
      </c>
      <c r="C14" s="37">
        <v>5</v>
      </c>
      <c r="D14" s="37" t="s">
        <v>60</v>
      </c>
      <c r="E14" s="1"/>
      <c r="F14" s="1"/>
    </row>
    <row r="15" spans="1:6" x14ac:dyDescent="0.25">
      <c r="A15" s="37">
        <v>7</v>
      </c>
      <c r="B15" s="1" t="s">
        <v>65</v>
      </c>
      <c r="C15" s="37">
        <v>19</v>
      </c>
      <c r="D15" s="37" t="s">
        <v>60</v>
      </c>
      <c r="E15" s="1"/>
      <c r="F15" s="1"/>
    </row>
    <row r="16" spans="1:6" ht="30" x14ac:dyDescent="0.25">
      <c r="A16" s="37">
        <v>8</v>
      </c>
      <c r="B16" s="16" t="s">
        <v>66</v>
      </c>
      <c r="C16" s="37">
        <v>40</v>
      </c>
      <c r="D16" s="37" t="s">
        <v>60</v>
      </c>
      <c r="E16" s="1"/>
      <c r="F16" s="1"/>
    </row>
    <row r="17" spans="1:6" x14ac:dyDescent="0.25">
      <c r="A17" s="37">
        <v>9</v>
      </c>
      <c r="B17" s="1" t="s">
        <v>67</v>
      </c>
      <c r="C17" s="37">
        <v>1</v>
      </c>
      <c r="D17" s="37" t="s">
        <v>68</v>
      </c>
      <c r="E17" s="1"/>
      <c r="F17" s="1"/>
    </row>
    <row r="18" spans="1:6" ht="15.75" thickBot="1" x14ac:dyDescent="0.3">
      <c r="A18" s="39"/>
      <c r="B18" s="40"/>
      <c r="C18" s="39"/>
      <c r="D18" s="39"/>
      <c r="E18" s="40"/>
      <c r="F18" s="40"/>
    </row>
    <row r="19" spans="1:6" ht="18.75" x14ac:dyDescent="0.3">
      <c r="A19" s="45"/>
      <c r="B19" s="88" t="s">
        <v>106</v>
      </c>
      <c r="C19" s="46"/>
      <c r="D19" s="46"/>
      <c r="E19" s="46"/>
      <c r="F19" s="47"/>
    </row>
    <row r="20" spans="1:6" ht="15.75" thickBot="1" x14ac:dyDescent="0.3">
      <c r="A20" s="48"/>
      <c r="B20" s="49"/>
      <c r="C20" s="49"/>
      <c r="D20" s="49"/>
      <c r="E20" s="49"/>
      <c r="F20" s="50"/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opLeftCell="A7" workbookViewId="0">
      <selection activeCell="N9" sqref="N9"/>
    </sheetView>
  </sheetViews>
  <sheetFormatPr defaultRowHeight="15" x14ac:dyDescent="0.25"/>
  <cols>
    <col min="1" max="1" width="5.28515625" customWidth="1"/>
    <col min="2" max="2" width="39.5703125" style="17" customWidth="1"/>
    <col min="3" max="3" width="12.5703125" customWidth="1"/>
    <col min="4" max="4" width="7.42578125" customWidth="1"/>
    <col min="5" max="5" width="7.85546875" customWidth="1"/>
    <col min="7" max="7" width="12.28515625" customWidth="1"/>
  </cols>
  <sheetData>
    <row r="2" spans="1:7" ht="15.75" thickBot="1" x14ac:dyDescent="0.3"/>
    <row r="3" spans="1:7" ht="19.5" thickBot="1" x14ac:dyDescent="0.35">
      <c r="A3" s="73"/>
      <c r="B3" s="89" t="s">
        <v>108</v>
      </c>
      <c r="C3" s="74"/>
      <c r="D3" s="74"/>
      <c r="E3" s="74"/>
      <c r="F3" s="74"/>
      <c r="G3" s="75"/>
    </row>
    <row r="4" spans="1:7" x14ac:dyDescent="0.25">
      <c r="A4" s="31"/>
      <c r="B4" s="33"/>
      <c r="C4" s="31"/>
      <c r="D4" s="31"/>
      <c r="E4" s="31"/>
      <c r="F4" s="31"/>
      <c r="G4" s="31"/>
    </row>
    <row r="5" spans="1:7" ht="15.75" x14ac:dyDescent="0.25">
      <c r="A5" s="71" t="s">
        <v>70</v>
      </c>
      <c r="B5" s="72" t="s">
        <v>71</v>
      </c>
      <c r="C5" s="76" t="s">
        <v>72</v>
      </c>
      <c r="D5" s="76" t="s">
        <v>15</v>
      </c>
      <c r="E5" s="76" t="s">
        <v>73</v>
      </c>
      <c r="F5" s="76" t="s">
        <v>74</v>
      </c>
      <c r="G5" s="76" t="s">
        <v>102</v>
      </c>
    </row>
    <row r="6" spans="1:7" ht="15.75" x14ac:dyDescent="0.25">
      <c r="A6" s="18"/>
      <c r="B6" s="70"/>
      <c r="C6" s="18"/>
      <c r="D6" s="18"/>
      <c r="E6" s="18"/>
      <c r="F6" s="18"/>
      <c r="G6" s="18"/>
    </row>
    <row r="7" spans="1:7" ht="105" x14ac:dyDescent="0.25">
      <c r="A7" s="1">
        <v>1</v>
      </c>
      <c r="B7" s="77" t="s">
        <v>75</v>
      </c>
      <c r="C7" s="37" t="s">
        <v>76</v>
      </c>
      <c r="D7" s="37" t="s">
        <v>26</v>
      </c>
      <c r="E7" s="37">
        <v>1</v>
      </c>
      <c r="F7" s="1"/>
      <c r="G7" s="1"/>
    </row>
    <row r="8" spans="1:7" ht="60" x14ac:dyDescent="0.25">
      <c r="A8" s="1">
        <v>2</v>
      </c>
      <c r="B8" s="77" t="s">
        <v>77</v>
      </c>
      <c r="C8" s="37" t="s">
        <v>76</v>
      </c>
      <c r="D8" s="37" t="s">
        <v>26</v>
      </c>
      <c r="E8" s="37">
        <v>45</v>
      </c>
      <c r="F8" s="1"/>
      <c r="G8" s="1"/>
    </row>
    <row r="9" spans="1:7" ht="60" x14ac:dyDescent="0.25">
      <c r="A9" s="1">
        <v>3</v>
      </c>
      <c r="B9" s="77" t="s">
        <v>78</v>
      </c>
      <c r="C9" s="37" t="s">
        <v>76</v>
      </c>
      <c r="D9" s="37" t="s">
        <v>26</v>
      </c>
      <c r="E9" s="37">
        <f>E8</f>
        <v>45</v>
      </c>
      <c r="F9" s="1"/>
      <c r="G9" s="1"/>
    </row>
    <row r="10" spans="1:7" ht="30" x14ac:dyDescent="0.25">
      <c r="A10" s="1">
        <v>4</v>
      </c>
      <c r="B10" s="77" t="s">
        <v>79</v>
      </c>
      <c r="C10" s="37" t="s">
        <v>80</v>
      </c>
      <c r="D10" s="37" t="s">
        <v>26</v>
      </c>
      <c r="E10" s="37">
        <f>E9</f>
        <v>45</v>
      </c>
      <c r="F10" s="1"/>
      <c r="G10" s="1"/>
    </row>
    <row r="11" spans="1:7" ht="30" x14ac:dyDescent="0.25">
      <c r="A11" s="1">
        <v>5</v>
      </c>
      <c r="B11" s="77" t="s">
        <v>81</v>
      </c>
      <c r="C11" s="37" t="s">
        <v>76</v>
      </c>
      <c r="D11" s="37" t="s">
        <v>26</v>
      </c>
      <c r="E11" s="37">
        <v>4</v>
      </c>
      <c r="F11" s="1"/>
      <c r="G11" s="1"/>
    </row>
    <row r="12" spans="1:7" ht="30" x14ac:dyDescent="0.25">
      <c r="A12" s="1">
        <v>6</v>
      </c>
      <c r="B12" s="77" t="s">
        <v>82</v>
      </c>
      <c r="C12" s="37" t="s">
        <v>76</v>
      </c>
      <c r="D12" s="37" t="s">
        <v>26</v>
      </c>
      <c r="E12" s="37">
        <v>1</v>
      </c>
      <c r="F12" s="1"/>
      <c r="G12" s="1"/>
    </row>
    <row r="13" spans="1:7" ht="30" x14ac:dyDescent="0.25">
      <c r="A13" s="1">
        <v>7</v>
      </c>
      <c r="B13" s="77" t="s">
        <v>83</v>
      </c>
      <c r="C13" s="37" t="s">
        <v>76</v>
      </c>
      <c r="D13" s="37" t="s">
        <v>26</v>
      </c>
      <c r="E13" s="37">
        <v>0</v>
      </c>
      <c r="F13" s="1"/>
      <c r="G13" s="1"/>
    </row>
    <row r="14" spans="1:7" ht="45" x14ac:dyDescent="0.25">
      <c r="A14" s="1">
        <v>8</v>
      </c>
      <c r="B14" s="77" t="s">
        <v>84</v>
      </c>
      <c r="C14" s="37" t="s">
        <v>76</v>
      </c>
      <c r="D14" s="37" t="s">
        <v>26</v>
      </c>
      <c r="E14" s="37">
        <v>4</v>
      </c>
      <c r="F14" s="1"/>
      <c r="G14" s="1"/>
    </row>
    <row r="15" spans="1:7" ht="45" x14ac:dyDescent="0.25">
      <c r="A15" s="1">
        <v>9</v>
      </c>
      <c r="B15" s="77" t="s">
        <v>85</v>
      </c>
      <c r="C15" s="37" t="s">
        <v>76</v>
      </c>
      <c r="D15" s="37" t="s">
        <v>26</v>
      </c>
      <c r="E15" s="37">
        <f>E14</f>
        <v>4</v>
      </c>
      <c r="F15" s="1"/>
      <c r="G15" s="1"/>
    </row>
    <row r="16" spans="1:7" ht="45" x14ac:dyDescent="0.25">
      <c r="A16" s="1">
        <v>10</v>
      </c>
      <c r="B16" s="77" t="s">
        <v>86</v>
      </c>
      <c r="C16" s="37" t="s">
        <v>87</v>
      </c>
      <c r="D16" s="37" t="s">
        <v>26</v>
      </c>
      <c r="E16" s="37">
        <f>E9+E14+E15</f>
        <v>53</v>
      </c>
      <c r="F16" s="1"/>
      <c r="G16" s="1"/>
    </row>
    <row r="17" spans="1:7" ht="45" x14ac:dyDescent="0.25">
      <c r="A17" s="1">
        <v>11</v>
      </c>
      <c r="B17" s="77" t="s">
        <v>88</v>
      </c>
      <c r="C17" s="37" t="s">
        <v>89</v>
      </c>
      <c r="D17" s="37" t="s">
        <v>90</v>
      </c>
      <c r="E17" s="37">
        <v>800</v>
      </c>
      <c r="F17" s="1"/>
      <c r="G17" s="1"/>
    </row>
    <row r="18" spans="1:7" ht="15.75" thickBot="1" x14ac:dyDescent="0.3">
      <c r="A18" s="40"/>
      <c r="B18" s="78"/>
      <c r="C18" s="39"/>
      <c r="D18" s="39"/>
      <c r="E18" s="39"/>
      <c r="F18" s="40"/>
      <c r="G18" s="40"/>
    </row>
    <row r="19" spans="1:7" ht="19.5" thickBot="1" x14ac:dyDescent="0.35">
      <c r="A19" s="79"/>
      <c r="B19" s="90" t="s">
        <v>107</v>
      </c>
      <c r="C19" s="80"/>
      <c r="D19" s="80"/>
      <c r="E19" s="81"/>
      <c r="F19" s="80"/>
      <c r="G19" s="8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I11" sqref="I11"/>
    </sheetView>
  </sheetViews>
  <sheetFormatPr defaultRowHeight="15" x14ac:dyDescent="0.25"/>
  <cols>
    <col min="1" max="1" width="7.140625" customWidth="1"/>
    <col min="2" max="2" width="47.85546875" customWidth="1"/>
    <col min="4" max="4" width="7.5703125" customWidth="1"/>
    <col min="6" max="6" width="12.28515625" customWidth="1"/>
  </cols>
  <sheetData>
    <row r="2" spans="1:6" ht="15.75" thickBot="1" x14ac:dyDescent="0.3"/>
    <row r="3" spans="1:6" ht="19.5" thickBot="1" x14ac:dyDescent="0.35">
      <c r="A3" s="126" t="s">
        <v>110</v>
      </c>
      <c r="B3" s="127"/>
      <c r="C3" s="127"/>
      <c r="D3" s="127"/>
      <c r="E3" s="127"/>
      <c r="F3" s="128"/>
    </row>
    <row r="4" spans="1:6" ht="15.75" thickBot="1" x14ac:dyDescent="0.3">
      <c r="A4" s="92"/>
      <c r="B4" s="93"/>
      <c r="C4" s="93"/>
      <c r="D4" s="93"/>
      <c r="E4" s="93"/>
      <c r="F4" s="94"/>
    </row>
    <row r="5" spans="1:6" ht="15.75" thickBot="1" x14ac:dyDescent="0.3">
      <c r="A5" s="96" t="s">
        <v>103</v>
      </c>
      <c r="B5" s="43" t="s">
        <v>100</v>
      </c>
      <c r="C5" s="43" t="s">
        <v>104</v>
      </c>
      <c r="D5" s="43" t="s">
        <v>15</v>
      </c>
      <c r="E5" s="43" t="s">
        <v>101</v>
      </c>
      <c r="F5" s="97" t="s">
        <v>17</v>
      </c>
    </row>
    <row r="6" spans="1:6" x14ac:dyDescent="0.25">
      <c r="A6" s="95"/>
      <c r="B6" s="95"/>
      <c r="C6" s="95"/>
      <c r="D6" s="95"/>
      <c r="E6" s="95"/>
      <c r="F6" s="95"/>
    </row>
    <row r="7" spans="1:6" ht="30.75" customHeight="1" x14ac:dyDescent="0.25">
      <c r="A7" s="37">
        <v>1</v>
      </c>
      <c r="B7" s="16" t="s">
        <v>93</v>
      </c>
      <c r="C7" s="37">
        <f>'[1]CCTV &amp; EPBX MEUSERMENT'!$F$37</f>
        <v>970</v>
      </c>
      <c r="D7" s="37" t="s">
        <v>109</v>
      </c>
      <c r="E7" s="1"/>
      <c r="F7" s="1"/>
    </row>
    <row r="8" spans="1:6" ht="61.5" customHeight="1" x14ac:dyDescent="0.25">
      <c r="A8" s="37">
        <v>2</v>
      </c>
      <c r="B8" s="16" t="s">
        <v>94</v>
      </c>
      <c r="C8" s="37">
        <f>'[1]CCTV &amp; EPBX MEUSERMENT'!$C$37</f>
        <v>29</v>
      </c>
      <c r="D8" s="37" t="s">
        <v>20</v>
      </c>
      <c r="E8" s="1"/>
      <c r="F8" s="1"/>
    </row>
    <row r="9" spans="1:6" ht="18.75" customHeight="1" x14ac:dyDescent="0.25">
      <c r="A9" s="37">
        <v>3</v>
      </c>
      <c r="B9" s="16" t="s">
        <v>91</v>
      </c>
      <c r="C9" s="37">
        <f>'[1]CCTV &amp; EPBX MEUSERMENT'!$E$37</f>
        <v>1380</v>
      </c>
      <c r="D9" s="37" t="s">
        <v>109</v>
      </c>
      <c r="E9" s="1"/>
      <c r="F9" s="1"/>
    </row>
    <row r="10" spans="1:6" ht="31.5" customHeight="1" x14ac:dyDescent="0.25">
      <c r="A10" s="37">
        <v>4</v>
      </c>
      <c r="B10" s="16" t="s">
        <v>92</v>
      </c>
      <c r="C10" s="37">
        <f>'[1]CCTV &amp; EPBX MEUSERMENT'!$G$37</f>
        <v>1175</v>
      </c>
      <c r="D10" s="37" t="s">
        <v>109</v>
      </c>
      <c r="E10" s="1"/>
      <c r="F10" s="1"/>
    </row>
    <row r="11" spans="1:6" ht="15.75" thickBot="1" x14ac:dyDescent="0.3">
      <c r="A11" s="40"/>
      <c r="B11" s="83"/>
      <c r="C11" s="39"/>
      <c r="D11" s="39"/>
      <c r="E11" s="40"/>
      <c r="F11" s="40"/>
    </row>
    <row r="12" spans="1:6" ht="19.5" thickBot="1" x14ac:dyDescent="0.35">
      <c r="A12" s="84"/>
      <c r="B12" s="91" t="s">
        <v>105</v>
      </c>
      <c r="C12" s="85"/>
      <c r="D12" s="85"/>
      <c r="E12" s="86"/>
      <c r="F12" s="87"/>
    </row>
  </sheetData>
  <mergeCells count="1"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electricals</vt:lpstr>
      <vt:lpstr>light fitting</vt:lpstr>
      <vt:lpstr>FAS</vt:lpstr>
      <vt:lpstr>CCTV &amp; EPABX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2026-02-24T05:32:09Z</cp:lastPrinted>
  <dcterms:created xsi:type="dcterms:W3CDTF">2015-06-05T18:17:20Z</dcterms:created>
  <dcterms:modified xsi:type="dcterms:W3CDTF">2026-02-28T08:13:08Z</dcterms:modified>
</cp:coreProperties>
</file>